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20" windowWidth="14805" windowHeight="8010"/>
  </bookViews>
  <sheets>
    <sheet name="Açıklama" sheetId="1" r:id="rId1"/>
    <sheet name="1.1 - Elat Sınavları" sheetId="2" r:id="rId2"/>
    <sheet name="1.2 - Yıl Sonu Genel Ort." sheetId="3" r:id="rId3"/>
    <sheet name="2 - Pratik Hesaplama" sheetId="4" r:id="rId4"/>
  </sheets>
  <calcPr calcId="125725"/>
</workbook>
</file>

<file path=xl/calcChain.xml><?xml version="1.0" encoding="utf-8"?>
<calcChain xmlns="http://schemas.openxmlformats.org/spreadsheetml/2006/main">
  <c r="D7" i="4"/>
  <c r="F4" s="1"/>
  <c r="I4"/>
  <c r="G4"/>
  <c r="F5" i="2"/>
  <c r="L5"/>
  <c r="F6"/>
  <c r="L6"/>
  <c r="F7"/>
  <c r="L7"/>
  <c r="F8"/>
  <c r="L8"/>
  <c r="F9"/>
  <c r="L9"/>
  <c r="F10"/>
  <c r="L10"/>
  <c r="F11"/>
  <c r="L11"/>
  <c r="F12"/>
  <c r="L12"/>
  <c r="L13"/>
  <c r="L14"/>
  <c r="F18"/>
  <c r="L18"/>
  <c r="F19"/>
  <c r="L19"/>
  <c r="F20"/>
  <c r="L20"/>
  <c r="F21"/>
  <c r="L21"/>
  <c r="F22"/>
  <c r="L22"/>
  <c r="F23"/>
  <c r="L23"/>
  <c r="F24"/>
  <c r="L24"/>
  <c r="F25"/>
  <c r="L25"/>
  <c r="F26"/>
  <c r="L26"/>
  <c r="F27"/>
  <c r="L27"/>
  <c r="F28"/>
  <c r="L28"/>
  <c r="F29"/>
  <c r="L29"/>
  <c r="G4" i="3"/>
  <c r="I4"/>
  <c r="F30" i="2" l="1"/>
  <c r="E21" s="1"/>
  <c r="D5" i="3" s="1"/>
  <c r="L15" i="2"/>
  <c r="K8" s="1"/>
  <c r="D4" i="3" s="1"/>
  <c r="F13" i="2"/>
  <c r="E8" s="1"/>
  <c r="D3" i="3" s="1"/>
  <c r="F8" i="4"/>
  <c r="L30" i="2"/>
  <c r="K21" s="1"/>
  <c r="D6" i="3" s="1"/>
  <c r="D7" l="1"/>
  <c r="F4" s="1"/>
  <c r="F8" s="1"/>
</calcChain>
</file>

<file path=xl/sharedStrings.xml><?xml version="1.0" encoding="utf-8"?>
<sst xmlns="http://schemas.openxmlformats.org/spreadsheetml/2006/main" count="139" uniqueCount="43">
  <si>
    <t>Quiz-1</t>
  </si>
  <si>
    <t>%5.00</t>
  </si>
  <si>
    <t>Quiz-2</t>
  </si>
  <si>
    <t>Quiz-3</t>
  </si>
  <si>
    <t>Quiz-4</t>
  </si>
  <si>
    <t>Quiz-5</t>
  </si>
  <si>
    <t>Quiz-6</t>
  </si>
  <si>
    <t>Quiz-7</t>
  </si>
  <si>
    <t>Quiz-8</t>
  </si>
  <si>
    <t>Project-1</t>
  </si>
  <si>
    <t>%10.00</t>
  </si>
  <si>
    <t>TA-1</t>
  </si>
  <si>
    <t>ELAT-1</t>
  </si>
  <si>
    <t>%35.00</t>
  </si>
  <si>
    <t>Writing-1</t>
  </si>
  <si>
    <t>Sinav Tipi</t>
  </si>
  <si>
    <t>Yüzde</t>
  </si>
  <si>
    <t>Sınav Notu</t>
  </si>
  <si>
    <t>Track Yüzdesi</t>
  </si>
  <si>
    <t>Track Notu</t>
  </si>
  <si>
    <t>%20.00</t>
  </si>
  <si>
    <t>%50.00</t>
  </si>
  <si>
    <t>%40.00</t>
  </si>
  <si>
    <t>Toplam:</t>
  </si>
  <si>
    <t>1. Elat</t>
  </si>
  <si>
    <t>2. Elat</t>
  </si>
  <si>
    <t>3. Elat</t>
  </si>
  <si>
    <t>4. Elat</t>
  </si>
  <si>
    <t>Top. Ort.</t>
  </si>
  <si>
    <t>Elat - %70</t>
  </si>
  <si>
    <t>Toefl - %30</t>
  </si>
  <si>
    <t>Yıl Sonu Genel Ortalama</t>
  </si>
  <si>
    <t>+</t>
  </si>
  <si>
    <t>Proje - %15</t>
  </si>
  <si>
    <t>Yıl Sonu Projesi</t>
  </si>
  <si>
    <t>Toefl Puanı</t>
  </si>
  <si>
    <t>İki türlü not hesaplama yapabiliyoruz:</t>
  </si>
  <si>
    <t>1 - Detaylı Hesaplama</t>
  </si>
  <si>
    <t>2 - Pratik Hesaplama</t>
  </si>
  <si>
    <r>
      <t xml:space="preserve">1 - Detaylı hesaplamayı yaparken, önce sayfalardan </t>
    </r>
    <r>
      <rPr>
        <b/>
        <sz val="11"/>
        <color theme="1"/>
        <rFont val="Calibri"/>
        <family val="2"/>
        <charset val="162"/>
        <scheme val="minor"/>
      </rPr>
      <t>"1.1 - Elat Sınavları"</t>
    </r>
    <r>
      <rPr>
        <sz val="11"/>
        <color theme="1"/>
        <rFont val="Calibri"/>
        <family val="2"/>
        <charset val="162"/>
        <scheme val="minor"/>
      </rPr>
      <t xml:space="preserve"> bölümüne girip, sadece fosforlu sarı olan hücrelere notlarımızı giriyoruz. Ardından </t>
    </r>
    <r>
      <rPr>
        <b/>
        <sz val="11"/>
        <color theme="1"/>
        <rFont val="Calibri"/>
        <family val="2"/>
        <charset val="162"/>
        <scheme val="minor"/>
      </rPr>
      <t>"1.2 Yılsonu Genel Ort."</t>
    </r>
    <r>
      <rPr>
        <sz val="11"/>
        <color theme="1"/>
        <rFont val="Calibri"/>
        <family val="2"/>
        <charset val="162"/>
        <scheme val="minor"/>
      </rPr>
      <t xml:space="preserve"> bölümüne geçiyoruz.Bu bölümde "</t>
    </r>
    <r>
      <rPr>
        <b/>
        <sz val="11"/>
        <color theme="1"/>
        <rFont val="Calibri"/>
        <family val="2"/>
        <charset val="162"/>
        <scheme val="minor"/>
      </rPr>
      <t>Toefl puanı"</t>
    </r>
    <r>
      <rPr>
        <sz val="11"/>
        <color theme="1"/>
        <rFont val="Calibri"/>
        <family val="2"/>
        <charset val="162"/>
        <scheme val="minor"/>
      </rPr>
      <t xml:space="preserve"> ve "</t>
    </r>
    <r>
      <rPr>
        <b/>
        <sz val="11"/>
        <color theme="1"/>
        <rFont val="Calibri"/>
        <family val="2"/>
        <charset val="162"/>
        <scheme val="minor"/>
      </rPr>
      <t>Yılsonu Proje notu'</t>
    </r>
    <r>
      <rPr>
        <sz val="11"/>
        <color theme="1"/>
        <rFont val="Calibri"/>
        <family val="2"/>
        <charset val="162"/>
        <scheme val="minor"/>
      </rPr>
      <t xml:space="preserve">muzu" girdikten sonra sonucu sağ taraftaki </t>
    </r>
    <r>
      <rPr>
        <b/>
        <sz val="11"/>
        <color theme="1"/>
        <rFont val="Calibri"/>
        <family val="2"/>
        <charset val="162"/>
        <scheme val="minor"/>
      </rPr>
      <t xml:space="preserve">"Yılsonu Genel Not Ortalaması" </t>
    </r>
    <r>
      <rPr>
        <sz val="11"/>
        <color theme="1"/>
        <rFont val="Calibri"/>
        <family val="2"/>
        <charset val="162"/>
        <scheme val="minor"/>
      </rPr>
      <t>bölümüne görebiliriz.</t>
    </r>
  </si>
  <si>
    <t>Emre Bayraktar</t>
  </si>
  <si>
    <r>
      <t xml:space="preserve">2 - Pratik hesaplamayı yaparken, önce sayfalardan </t>
    </r>
    <r>
      <rPr>
        <b/>
        <sz val="11"/>
        <color theme="1"/>
        <rFont val="Calibri"/>
        <family val="2"/>
        <charset val="162"/>
        <scheme val="minor"/>
      </rPr>
      <t>"2 - Pratik Hesaplama"</t>
    </r>
    <r>
      <rPr>
        <sz val="11"/>
        <color theme="1"/>
        <rFont val="Calibri"/>
        <family val="2"/>
        <charset val="162"/>
        <scheme val="minor"/>
      </rPr>
      <t xml:space="preserve"> bölümüne girip, sadece fosforlu sarı olan hücrelere notlarımızı giriyoruz. Ardından </t>
    </r>
    <r>
      <rPr>
        <sz val="11"/>
        <color theme="1"/>
        <rFont val="Calibri"/>
        <family val="2"/>
        <charset val="162"/>
        <scheme val="minor"/>
      </rPr>
      <t xml:space="preserve">sonucu sağ taraftaki </t>
    </r>
    <r>
      <rPr>
        <b/>
        <sz val="11"/>
        <color theme="1"/>
        <rFont val="Calibri"/>
        <family val="2"/>
        <charset val="162"/>
        <scheme val="minor"/>
      </rPr>
      <t xml:space="preserve">"Yılsonu Genel Not Ortalaması" </t>
    </r>
    <r>
      <rPr>
        <sz val="11"/>
        <color theme="1"/>
        <rFont val="Calibri"/>
        <family val="2"/>
        <charset val="162"/>
        <scheme val="minor"/>
      </rPr>
      <t>bölümüne görebiliriz.</t>
    </r>
  </si>
  <si>
    <t>Arkadaşlar merhaba. Hepimizin beklediği yılsonu, sonunda geldi çattı. Herkesin aklında aldığı notları hesaplarken bazı soru işaretleri kalacağını düşünerekten, bu not hesaplayıcıyı yapmayı uygun gördüm. Umarım herkes istediği notları alıp okuldan başarıyla mezun olur. Şimdi dilerseniz nasıl kullacabileceğimize bir göz atalım.</t>
  </si>
</sst>
</file>

<file path=xl/styles.xml><?xml version="1.0" encoding="utf-8"?>
<styleSheet xmlns="http://schemas.openxmlformats.org/spreadsheetml/2006/main">
  <fonts count="12">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sz val="9"/>
      <color rgb="FF666666"/>
      <name val="Trebuchet MS"/>
      <family val="2"/>
      <charset val="162"/>
    </font>
    <font>
      <b/>
      <sz val="9"/>
      <color rgb="FF666666"/>
      <name val="Trebuchet MS"/>
      <family val="2"/>
      <charset val="162"/>
    </font>
    <font>
      <b/>
      <sz val="34"/>
      <color rgb="FF666666"/>
      <name val="Georgia"/>
      <family val="1"/>
      <charset val="162"/>
    </font>
    <font>
      <b/>
      <sz val="14"/>
      <color rgb="FF666666"/>
      <name val="Georgia"/>
      <family val="1"/>
      <charset val="162"/>
    </font>
    <font>
      <b/>
      <sz val="12"/>
      <color theme="0"/>
      <name val="Calibri"/>
      <family val="2"/>
      <charset val="162"/>
      <scheme val="minor"/>
    </font>
    <font>
      <sz val="11"/>
      <color theme="0"/>
      <name val="Arial Black"/>
      <family val="2"/>
      <charset val="162"/>
    </font>
    <font>
      <sz val="20"/>
      <color theme="1"/>
      <name val="Calibri"/>
      <family val="2"/>
      <charset val="162"/>
      <scheme val="minor"/>
    </font>
    <font>
      <b/>
      <sz val="12"/>
      <color theme="1"/>
      <name val="Calibri"/>
      <family val="2"/>
      <charset val="162"/>
      <scheme val="minor"/>
    </font>
    <font>
      <b/>
      <sz val="12"/>
      <color theme="0" tint="-4.9989318521683403E-2"/>
      <name val="Calibri"/>
      <family val="2"/>
      <charset val="162"/>
      <scheme val="minor"/>
    </font>
  </fonts>
  <fills count="11">
    <fill>
      <patternFill patternType="none"/>
    </fill>
    <fill>
      <patternFill patternType="gray125"/>
    </fill>
    <fill>
      <patternFill patternType="solid">
        <fgColor rgb="FFFFFFFF"/>
        <bgColor indexed="64"/>
      </patternFill>
    </fill>
    <fill>
      <patternFill patternType="solid">
        <fgColor rgb="FFFFF3B3"/>
        <bgColor indexed="64"/>
      </patternFill>
    </fill>
    <fill>
      <patternFill patternType="solid">
        <fgColor rgb="FFEEEEEE"/>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0" tint="-0.14999847407452621"/>
        <bgColor indexed="64"/>
      </patternFill>
    </fill>
  </fills>
  <borders count="25">
    <border>
      <left/>
      <right/>
      <top/>
      <bottom/>
      <diagonal/>
    </border>
    <border>
      <left/>
      <right/>
      <top style="medium">
        <color rgb="FFCCCCCC"/>
      </top>
      <bottom/>
      <diagonal/>
    </border>
    <border>
      <left style="medium">
        <color rgb="FFAAAAAA"/>
      </left>
      <right/>
      <top style="medium">
        <color rgb="FFAAAAAA"/>
      </top>
      <bottom/>
      <diagonal/>
    </border>
    <border>
      <left/>
      <right/>
      <top style="medium">
        <color rgb="FFAAAAAA"/>
      </top>
      <bottom/>
      <diagonal/>
    </border>
    <border>
      <left style="medium">
        <color rgb="FFAAAAAA"/>
      </left>
      <right/>
      <top style="medium">
        <color rgb="FFCCCCCC"/>
      </top>
      <bottom/>
      <diagonal/>
    </border>
    <border>
      <left style="medium">
        <color rgb="FFAAAAAA"/>
      </left>
      <right/>
      <top style="medium">
        <color rgb="FFCCCCCC"/>
      </top>
      <bottom style="medium">
        <color rgb="FFAAAAAA"/>
      </bottom>
      <diagonal/>
    </border>
    <border>
      <left/>
      <right/>
      <top style="medium">
        <color rgb="FFCCCCCC"/>
      </top>
      <bottom style="medium">
        <color rgb="FFAAAAAA"/>
      </bottom>
      <diagonal/>
    </border>
    <border>
      <left style="medium">
        <color rgb="FFCACACA"/>
      </left>
      <right style="medium">
        <color rgb="FFAAAAAA"/>
      </right>
      <top style="medium">
        <color rgb="FFCCCCCC"/>
      </top>
      <bottom/>
      <diagonal/>
    </border>
    <border>
      <left style="medium">
        <color rgb="FFCACACA"/>
      </left>
      <right style="medium">
        <color rgb="FFAAAAAA"/>
      </right>
      <top/>
      <bottom/>
      <diagonal/>
    </border>
    <border>
      <left style="medium">
        <color rgb="FFCACACA"/>
      </left>
      <right style="medium">
        <color rgb="FFAAAAAA"/>
      </right>
      <top/>
      <bottom style="medium">
        <color rgb="FFAAAAAA"/>
      </bottom>
      <diagonal/>
    </border>
    <border>
      <left style="medium">
        <color rgb="FFCACACA"/>
      </left>
      <right style="medium">
        <color rgb="FFAAAAAA"/>
      </right>
      <top style="medium">
        <color rgb="FFAAAAAA"/>
      </top>
      <bottom/>
      <diagonal/>
    </border>
    <border>
      <left/>
      <right style="medium">
        <color rgb="FFAAAAAA"/>
      </right>
      <top/>
      <bottom/>
      <diagonal/>
    </border>
    <border>
      <left/>
      <right/>
      <top/>
      <bottom style="medium">
        <color rgb="FFCCCCCC"/>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64">
    <xf numFmtId="0" fontId="0" fillId="0" borderId="0" xfId="0"/>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9" fontId="6" fillId="4" borderId="8" xfId="0" applyNumberFormat="1" applyFont="1" applyFill="1" applyBorder="1" applyAlignment="1">
      <alignment horizontal="center" vertical="center" wrapText="1"/>
    </xf>
    <xf numFmtId="0" fontId="0" fillId="4" borderId="8" xfId="0" applyFill="1" applyBorder="1" applyAlignment="1">
      <alignment horizontal="center" vertical="center" wrapText="1"/>
    </xf>
    <xf numFmtId="0" fontId="4" fillId="4"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2" borderId="6" xfId="0" applyFont="1" applyFill="1" applyBorder="1" applyAlignment="1">
      <alignment horizontal="left" wrapText="1"/>
    </xf>
    <xf numFmtId="0" fontId="6" fillId="4" borderId="9"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0" borderId="0" xfId="0" applyFill="1"/>
    <xf numFmtId="0" fontId="5" fillId="0" borderId="1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0" xfId="0" applyAlignment="1">
      <alignment horizontal="center"/>
    </xf>
    <xf numFmtId="0" fontId="1" fillId="0" borderId="0" xfId="0" applyFont="1" applyAlignment="1">
      <alignment horizontal="center" vertical="center"/>
    </xf>
    <xf numFmtId="0" fontId="0" fillId="7" borderId="14" xfId="0" applyFill="1" applyBorder="1" applyAlignment="1">
      <alignment horizontal="center" vertical="center"/>
    </xf>
    <xf numFmtId="0" fontId="7" fillId="6" borderId="0" xfId="0" applyFont="1" applyFill="1" applyAlignment="1">
      <alignment horizontal="center" vertical="center"/>
    </xf>
    <xf numFmtId="0" fontId="1" fillId="7" borderId="0" xfId="0" applyFont="1" applyFill="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alignment horizontal="center"/>
    </xf>
    <xf numFmtId="0" fontId="4" fillId="5" borderId="1" xfId="0" applyFont="1" applyFill="1" applyBorder="1" applyAlignment="1" applyProtection="1">
      <alignment horizontal="center" wrapText="1"/>
      <protection locked="0"/>
    </xf>
    <xf numFmtId="0" fontId="4" fillId="5" borderId="6" xfId="0" applyFont="1" applyFill="1" applyBorder="1" applyAlignment="1" applyProtection="1">
      <alignment horizontal="center" wrapText="1"/>
      <protection locked="0"/>
    </xf>
    <xf numFmtId="2" fontId="7" fillId="6" borderId="14" xfId="0" applyNumberFormat="1" applyFont="1" applyFill="1" applyBorder="1" applyAlignment="1">
      <alignment horizontal="center" vertical="center"/>
    </xf>
    <xf numFmtId="0" fontId="0" fillId="7" borderId="14" xfId="0" applyFill="1" applyBorder="1" applyAlignment="1">
      <alignment horizontal="center"/>
    </xf>
    <xf numFmtId="0" fontId="1" fillId="7" borderId="14" xfId="0" applyFont="1" applyFill="1" applyBorder="1" applyAlignment="1">
      <alignment horizontal="center" vertical="center" shrinkToFit="1"/>
    </xf>
    <xf numFmtId="0" fontId="1" fillId="5" borderId="14" xfId="0" applyFont="1" applyFill="1" applyBorder="1" applyAlignment="1" applyProtection="1">
      <alignment horizontal="center" vertical="center"/>
      <protection locked="0"/>
    </xf>
    <xf numFmtId="0" fontId="1" fillId="7" borderId="14" xfId="0" applyFont="1" applyFill="1" applyBorder="1" applyAlignment="1">
      <alignment horizontal="center"/>
    </xf>
    <xf numFmtId="0" fontId="0" fillId="0" borderId="0" xfId="0" applyAlignment="1">
      <alignment vertical="center" wrapText="1"/>
    </xf>
    <xf numFmtId="0" fontId="0" fillId="0" borderId="0" xfId="0" applyFont="1" applyFill="1" applyAlignment="1">
      <alignment vertical="center"/>
    </xf>
    <xf numFmtId="2" fontId="1" fillId="5" borderId="14" xfId="0" applyNumberFormat="1" applyFont="1" applyFill="1" applyBorder="1" applyAlignment="1" applyProtection="1">
      <alignment horizontal="center" vertical="center"/>
      <protection locked="0"/>
    </xf>
    <xf numFmtId="2" fontId="11" fillId="6" borderId="14" xfId="0" applyNumberFormat="1" applyFont="1" applyFill="1" applyBorder="1" applyAlignment="1" applyProtection="1">
      <alignment horizontal="center" vertical="center"/>
    </xf>
    <xf numFmtId="0" fontId="0" fillId="10" borderId="0" xfId="0" applyFont="1" applyFill="1" applyAlignment="1">
      <alignment horizontal="center" vertical="center"/>
    </xf>
    <xf numFmtId="0" fontId="0" fillId="8" borderId="0" xfId="0" applyFill="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wrapText="1"/>
    </xf>
    <xf numFmtId="0" fontId="1" fillId="9" borderId="0" xfId="0" applyFont="1" applyFill="1" applyAlignment="1">
      <alignment horizontal="left" vertical="center"/>
    </xf>
    <xf numFmtId="0" fontId="1" fillId="8" borderId="0" xfId="0" applyFont="1" applyFill="1" applyAlignment="1">
      <alignment horizontal="left" vertical="center"/>
    </xf>
    <xf numFmtId="0" fontId="0" fillId="9" borderId="0" xfId="0" applyFill="1" applyAlignment="1">
      <alignment horizontal="center" vertical="center" wrapText="1"/>
    </xf>
    <xf numFmtId="0" fontId="1" fillId="7" borderId="17" xfId="0" applyFont="1" applyFill="1" applyBorder="1" applyAlignment="1">
      <alignment horizontal="center"/>
    </xf>
    <xf numFmtId="0" fontId="0" fillId="7" borderId="18" xfId="0" applyFill="1" applyBorder="1"/>
    <xf numFmtId="0" fontId="0" fillId="7" borderId="19" xfId="0" applyFill="1" applyBorder="1"/>
    <xf numFmtId="2" fontId="8" fillId="6" borderId="20" xfId="0" applyNumberFormat="1" applyFont="1" applyFill="1" applyBorder="1" applyAlignment="1">
      <alignment horizontal="center" vertical="center"/>
    </xf>
    <xf numFmtId="2" fontId="2" fillId="6" borderId="21" xfId="0" applyNumberFormat="1" applyFont="1" applyFill="1" applyBorder="1"/>
    <xf numFmtId="2" fontId="2" fillId="6" borderId="22" xfId="0" applyNumberFormat="1" applyFont="1" applyFill="1" applyBorder="1"/>
    <xf numFmtId="2" fontId="2" fillId="6" borderId="23" xfId="0" applyNumberFormat="1" applyFont="1" applyFill="1" applyBorder="1"/>
    <xf numFmtId="2" fontId="2" fillId="6" borderId="13" xfId="0" applyNumberFormat="1" applyFont="1" applyFill="1" applyBorder="1"/>
    <xf numFmtId="2" fontId="2" fillId="6" borderId="24" xfId="0" applyNumberFormat="1" applyFont="1" applyFill="1" applyBorder="1"/>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114299</xdr:colOff>
      <xdr:row>1</xdr:row>
      <xdr:rowOff>175808</xdr:rowOff>
    </xdr:from>
    <xdr:to>
      <xdr:col>12</xdr:col>
      <xdr:colOff>492124</xdr:colOff>
      <xdr:row>7</xdr:row>
      <xdr:rowOff>368300</xdr:rowOff>
    </xdr:to>
    <xdr:pic>
      <xdr:nvPicPr>
        <xdr:cNvPr id="2" name="1 Resim" descr="26077_379432891972_160f3648_n.jpg"/>
        <xdr:cNvPicPr>
          <a:picLocks noChangeAspect="1"/>
        </xdr:cNvPicPr>
      </xdr:nvPicPr>
      <xdr:blipFill>
        <a:blip xmlns:r="http://schemas.openxmlformats.org/officeDocument/2006/relationships" r:embed="rId1" cstate="print"/>
        <a:stretch>
          <a:fillRect/>
        </a:stretch>
      </xdr:blipFill>
      <xdr:spPr>
        <a:xfrm>
          <a:off x="6819899" y="366308"/>
          <a:ext cx="987425" cy="139264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C5:Q28"/>
  <sheetViews>
    <sheetView tabSelected="1" workbookViewId="0">
      <selection activeCell="I11" sqref="I11"/>
    </sheetView>
  </sheetViews>
  <sheetFormatPr defaultRowHeight="15"/>
  <sheetData>
    <row r="5" spans="3:17" ht="16.5" customHeight="1">
      <c r="C5" s="49" t="s">
        <v>42</v>
      </c>
      <c r="D5" s="49"/>
      <c r="E5" s="49"/>
      <c r="F5" s="49"/>
      <c r="G5" s="49"/>
      <c r="H5" s="49"/>
      <c r="I5" s="49"/>
      <c r="J5" s="49"/>
      <c r="K5" s="42"/>
      <c r="O5" s="33"/>
      <c r="P5" s="34"/>
      <c r="Q5" s="34"/>
    </row>
    <row r="6" spans="3:17" ht="16.5">
      <c r="C6" s="49"/>
      <c r="D6" s="49"/>
      <c r="E6" s="49"/>
      <c r="F6" s="49"/>
      <c r="G6" s="49"/>
      <c r="H6" s="49"/>
      <c r="I6" s="49"/>
      <c r="J6" s="49"/>
      <c r="K6" s="42"/>
      <c r="O6" s="33"/>
      <c r="P6" s="34"/>
      <c r="Q6" s="34"/>
    </row>
    <row r="7" spans="3:17" ht="16.5">
      <c r="C7" s="49"/>
      <c r="D7" s="49"/>
      <c r="E7" s="49"/>
      <c r="F7" s="49"/>
      <c r="G7" s="49"/>
      <c r="H7" s="49"/>
      <c r="I7" s="49"/>
      <c r="J7" s="49"/>
      <c r="K7" s="42"/>
      <c r="O7" s="33"/>
      <c r="P7" s="34"/>
      <c r="Q7" s="34"/>
    </row>
    <row r="8" spans="3:17" ht="30" customHeight="1">
      <c r="C8" s="49"/>
      <c r="D8" s="49"/>
      <c r="E8" s="49"/>
      <c r="F8" s="49"/>
      <c r="G8" s="49"/>
      <c r="H8" s="49"/>
      <c r="I8" s="49"/>
      <c r="J8" s="49"/>
      <c r="K8" s="42"/>
      <c r="O8" s="33"/>
      <c r="P8" s="34"/>
      <c r="Q8" s="34"/>
    </row>
    <row r="9" spans="3:17" ht="16.5">
      <c r="C9" s="42"/>
      <c r="D9" s="42"/>
      <c r="E9" s="42"/>
      <c r="F9" s="42"/>
      <c r="G9" s="42"/>
      <c r="H9" s="42"/>
      <c r="I9" s="42"/>
      <c r="J9" s="42"/>
      <c r="K9" s="42"/>
      <c r="O9" s="33"/>
      <c r="P9" s="34"/>
      <c r="Q9" s="34"/>
    </row>
    <row r="10" spans="3:17" ht="19.5" customHeight="1">
      <c r="C10" s="46" t="s">
        <v>36</v>
      </c>
      <c r="D10" s="46"/>
      <c r="E10" s="46"/>
      <c r="F10" s="46"/>
      <c r="G10" s="43"/>
      <c r="H10" s="43"/>
      <c r="I10" s="43"/>
      <c r="J10" s="43"/>
      <c r="K10" s="42"/>
      <c r="L10" s="48" t="s">
        <v>40</v>
      </c>
      <c r="M10" s="48"/>
      <c r="O10" s="33"/>
      <c r="P10" s="34"/>
      <c r="Q10" s="34"/>
    </row>
    <row r="11" spans="3:17" ht="16.5">
      <c r="C11" s="50" t="s">
        <v>37</v>
      </c>
      <c r="D11" s="50"/>
      <c r="E11" s="50"/>
      <c r="F11" s="50"/>
      <c r="G11" s="42"/>
      <c r="H11" s="42"/>
      <c r="I11" s="42"/>
      <c r="J11" s="42"/>
      <c r="K11" s="42"/>
      <c r="L11" s="48">
        <v>317</v>
      </c>
      <c r="M11" s="48"/>
      <c r="O11" s="33"/>
      <c r="P11" s="34"/>
      <c r="Q11" s="34"/>
    </row>
    <row r="12" spans="3:17" ht="16.5" customHeight="1">
      <c r="C12" s="51" t="s">
        <v>38</v>
      </c>
      <c r="D12" s="51"/>
      <c r="E12" s="51"/>
      <c r="F12" s="51"/>
      <c r="G12" s="42"/>
      <c r="H12" s="42"/>
      <c r="I12" s="42"/>
      <c r="J12" s="42"/>
      <c r="K12" s="42"/>
      <c r="O12" s="33"/>
      <c r="P12" s="34"/>
      <c r="Q12" s="34"/>
    </row>
    <row r="13" spans="3:17" ht="16.5" customHeight="1">
      <c r="C13" s="42"/>
      <c r="D13" s="42"/>
      <c r="E13" s="42"/>
      <c r="F13" s="42"/>
      <c r="G13" s="42"/>
      <c r="H13" s="42"/>
      <c r="I13" s="42"/>
      <c r="J13" s="42"/>
      <c r="K13" s="42"/>
      <c r="O13" s="33"/>
      <c r="P13" s="34"/>
      <c r="Q13" s="34"/>
    </row>
    <row r="14" spans="3:17" ht="16.5">
      <c r="C14" s="42"/>
      <c r="D14" s="42"/>
      <c r="E14" s="42"/>
      <c r="F14" s="42"/>
      <c r="G14" s="42"/>
      <c r="H14" s="42"/>
      <c r="I14" s="42"/>
      <c r="J14" s="42"/>
      <c r="K14" s="42"/>
      <c r="O14" s="33"/>
      <c r="P14" s="34"/>
      <c r="Q14" s="34"/>
    </row>
    <row r="15" spans="3:17" ht="16.5" customHeight="1">
      <c r="C15" s="52" t="s">
        <v>39</v>
      </c>
      <c r="D15" s="52"/>
      <c r="E15" s="52"/>
      <c r="F15" s="52"/>
      <c r="G15" s="52"/>
      <c r="H15" s="52"/>
      <c r="I15" s="52"/>
      <c r="J15" s="52"/>
      <c r="K15" s="42"/>
    </row>
    <row r="16" spans="3:17" ht="16.5" customHeight="1">
      <c r="C16" s="52"/>
      <c r="D16" s="52"/>
      <c r="E16" s="52"/>
      <c r="F16" s="52"/>
      <c r="G16" s="52"/>
      <c r="H16" s="52"/>
      <c r="I16" s="52"/>
      <c r="J16" s="52"/>
      <c r="K16" s="42"/>
    </row>
    <row r="17" spans="3:11">
      <c r="C17" s="52"/>
      <c r="D17" s="52"/>
      <c r="E17" s="52"/>
      <c r="F17" s="52"/>
      <c r="G17" s="52"/>
      <c r="H17" s="52"/>
      <c r="I17" s="52"/>
      <c r="J17" s="52"/>
      <c r="K17" s="42"/>
    </row>
    <row r="18" spans="3:11">
      <c r="C18" s="52"/>
      <c r="D18" s="52"/>
      <c r="E18" s="52"/>
      <c r="F18" s="52"/>
      <c r="G18" s="52"/>
      <c r="H18" s="52"/>
      <c r="I18" s="52"/>
      <c r="J18" s="52"/>
      <c r="K18" s="42"/>
    </row>
    <row r="19" spans="3:11">
      <c r="C19" s="52"/>
      <c r="D19" s="52"/>
      <c r="E19" s="52"/>
      <c r="F19" s="52"/>
      <c r="G19" s="52"/>
      <c r="H19" s="52"/>
      <c r="I19" s="52"/>
      <c r="J19" s="52"/>
      <c r="K19" s="42"/>
    </row>
    <row r="20" spans="3:11">
      <c r="C20" s="52"/>
      <c r="D20" s="52"/>
      <c r="E20" s="52"/>
      <c r="F20" s="52"/>
      <c r="G20" s="52"/>
      <c r="H20" s="52"/>
      <c r="I20" s="52"/>
      <c r="J20" s="52"/>
      <c r="K20" s="42"/>
    </row>
    <row r="21" spans="3:11">
      <c r="C21" s="52"/>
      <c r="D21" s="52"/>
      <c r="E21" s="52"/>
      <c r="F21" s="52"/>
      <c r="G21" s="52"/>
      <c r="H21" s="52"/>
      <c r="I21" s="52"/>
      <c r="J21" s="52"/>
      <c r="K21" s="42"/>
    </row>
    <row r="22" spans="3:11">
      <c r="C22" s="47" t="s">
        <v>41</v>
      </c>
      <c r="D22" s="47"/>
      <c r="E22" s="47"/>
      <c r="F22" s="47"/>
      <c r="G22" s="47"/>
      <c r="H22" s="47"/>
      <c r="I22" s="47"/>
      <c r="J22" s="47"/>
    </row>
    <row r="23" spans="3:11" ht="15" customHeight="1">
      <c r="C23" s="47"/>
      <c r="D23" s="47"/>
      <c r="E23" s="47"/>
      <c r="F23" s="47"/>
      <c r="G23" s="47"/>
      <c r="H23" s="47"/>
      <c r="I23" s="47"/>
      <c r="J23" s="47"/>
    </row>
    <row r="24" spans="3:11">
      <c r="C24" s="47"/>
      <c r="D24" s="47"/>
      <c r="E24" s="47"/>
      <c r="F24" s="47"/>
      <c r="G24" s="47"/>
      <c r="H24" s="47"/>
      <c r="I24" s="47"/>
      <c r="J24" s="47"/>
    </row>
    <row r="25" spans="3:11">
      <c r="C25" s="47"/>
      <c r="D25" s="47"/>
      <c r="E25" s="47"/>
      <c r="F25" s="47"/>
      <c r="G25" s="47"/>
      <c r="H25" s="47"/>
      <c r="I25" s="47"/>
      <c r="J25" s="47"/>
    </row>
    <row r="26" spans="3:11">
      <c r="C26" s="47"/>
      <c r="D26" s="47"/>
      <c r="E26" s="47"/>
      <c r="F26" s="47"/>
      <c r="G26" s="47"/>
      <c r="H26" s="47"/>
      <c r="I26" s="47"/>
      <c r="J26" s="47"/>
    </row>
    <row r="27" spans="3:11">
      <c r="C27" s="47"/>
      <c r="D27" s="47"/>
      <c r="E27" s="47"/>
      <c r="F27" s="47"/>
      <c r="G27" s="47"/>
      <c r="H27" s="47"/>
      <c r="I27" s="47"/>
      <c r="J27" s="47"/>
    </row>
    <row r="28" spans="3:11">
      <c r="C28" s="47"/>
      <c r="D28" s="47"/>
      <c r="E28" s="47"/>
      <c r="F28" s="47"/>
      <c r="G28" s="47"/>
      <c r="H28" s="47"/>
      <c r="I28" s="47"/>
      <c r="J28" s="47"/>
    </row>
  </sheetData>
  <sheetProtection password="D633" sheet="1" objects="1" scenarios="1"/>
  <mergeCells count="8">
    <mergeCell ref="C10:F10"/>
    <mergeCell ref="C22:J28"/>
    <mergeCell ref="L10:M10"/>
    <mergeCell ref="L11:M11"/>
    <mergeCell ref="C5:J8"/>
    <mergeCell ref="C11:F11"/>
    <mergeCell ref="C12:F12"/>
    <mergeCell ref="C15:J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2:L30"/>
  <sheetViews>
    <sheetView workbookViewId="0">
      <selection activeCell="E11" sqref="E11"/>
    </sheetView>
  </sheetViews>
  <sheetFormatPr defaultRowHeight="15"/>
  <cols>
    <col min="5" max="5" width="13.85546875" customWidth="1"/>
    <col min="11" max="11" width="11.7109375" customWidth="1"/>
  </cols>
  <sheetData>
    <row r="2" spans="1:12">
      <c r="G2" s="18"/>
    </row>
    <row r="3" spans="1:12" ht="15.75" thickBot="1">
      <c r="A3" s="25"/>
      <c r="B3" s="27"/>
      <c r="C3" s="27"/>
      <c r="D3" s="27"/>
      <c r="E3" s="27"/>
      <c r="G3" s="25"/>
      <c r="H3" s="26"/>
      <c r="I3" s="26"/>
      <c r="J3" s="26"/>
      <c r="K3" s="26"/>
    </row>
    <row r="4" spans="1:12" ht="16.5" customHeight="1" thickBot="1">
      <c r="A4" s="19"/>
      <c r="B4" s="23" t="s">
        <v>15</v>
      </c>
      <c r="C4" s="24" t="s">
        <v>16</v>
      </c>
      <c r="D4" s="24" t="s">
        <v>17</v>
      </c>
      <c r="E4" s="11" t="s">
        <v>18</v>
      </c>
      <c r="G4" s="19"/>
      <c r="H4" s="6" t="s">
        <v>15</v>
      </c>
      <c r="I4" s="7" t="s">
        <v>16</v>
      </c>
      <c r="J4" s="7" t="s">
        <v>17</v>
      </c>
      <c r="K4" s="8" t="s">
        <v>18</v>
      </c>
    </row>
    <row r="5" spans="1:12" ht="15.75" customHeight="1" thickBot="1">
      <c r="A5" s="19"/>
      <c r="B5" s="1" t="s">
        <v>0</v>
      </c>
      <c r="C5" s="2" t="s">
        <v>1</v>
      </c>
      <c r="D5" s="35">
        <v>0</v>
      </c>
      <c r="E5" s="9">
        <v>0.25</v>
      </c>
      <c r="F5">
        <f>D5*0.05</f>
        <v>0</v>
      </c>
      <c r="G5" s="19"/>
      <c r="H5" s="1" t="s">
        <v>0</v>
      </c>
      <c r="I5" s="2" t="s">
        <v>1</v>
      </c>
      <c r="J5" s="35">
        <v>0</v>
      </c>
      <c r="K5" s="9">
        <v>0.25</v>
      </c>
      <c r="L5">
        <f>J5*0.05</f>
        <v>0</v>
      </c>
    </row>
    <row r="6" spans="1:12" ht="15.75" customHeight="1" thickBot="1">
      <c r="A6" s="19"/>
      <c r="B6" s="1" t="s">
        <v>2</v>
      </c>
      <c r="C6" s="2" t="s">
        <v>1</v>
      </c>
      <c r="D6" s="35">
        <v>0</v>
      </c>
      <c r="E6" s="10"/>
      <c r="F6">
        <f t="shared" ref="F6:F10" si="0">D6*0.05</f>
        <v>0</v>
      </c>
      <c r="G6" s="19"/>
      <c r="H6" s="1" t="s">
        <v>2</v>
      </c>
      <c r="I6" s="2" t="s">
        <v>1</v>
      </c>
      <c r="J6" s="35">
        <v>0</v>
      </c>
      <c r="K6" s="10"/>
      <c r="L6">
        <f t="shared" ref="L6:L10" si="1">J6*0.05</f>
        <v>0</v>
      </c>
    </row>
    <row r="7" spans="1:12" ht="15.75" customHeight="1" thickBot="1">
      <c r="A7" s="19"/>
      <c r="B7" s="22" t="s">
        <v>3</v>
      </c>
      <c r="C7" s="21" t="s">
        <v>1</v>
      </c>
      <c r="D7" s="35">
        <v>0</v>
      </c>
      <c r="E7" s="11" t="s">
        <v>19</v>
      </c>
      <c r="F7">
        <f t="shared" si="0"/>
        <v>0</v>
      </c>
      <c r="G7" s="19"/>
      <c r="H7" s="1" t="s">
        <v>3</v>
      </c>
      <c r="I7" s="2" t="s">
        <v>1</v>
      </c>
      <c r="J7" s="35">
        <v>0</v>
      </c>
      <c r="K7" s="11" t="s">
        <v>19</v>
      </c>
      <c r="L7">
        <f t="shared" si="1"/>
        <v>0</v>
      </c>
    </row>
    <row r="8" spans="1:12" ht="18" customHeight="1" thickBot="1">
      <c r="A8" s="19"/>
      <c r="B8" s="1" t="s">
        <v>4</v>
      </c>
      <c r="C8" s="2" t="s">
        <v>1</v>
      </c>
      <c r="D8" s="35">
        <v>0</v>
      </c>
      <c r="E8" s="12">
        <f>F13</f>
        <v>0</v>
      </c>
      <c r="F8">
        <f t="shared" si="0"/>
        <v>0</v>
      </c>
      <c r="G8" s="19"/>
      <c r="H8" s="1" t="s">
        <v>4</v>
      </c>
      <c r="I8" s="2" t="s">
        <v>1</v>
      </c>
      <c r="J8" s="35">
        <v>0</v>
      </c>
      <c r="K8" s="12">
        <f>L15</f>
        <v>0</v>
      </c>
      <c r="L8">
        <f t="shared" si="1"/>
        <v>0</v>
      </c>
    </row>
    <row r="9" spans="1:12" ht="15.75" customHeight="1" thickBot="1">
      <c r="A9" s="19"/>
      <c r="B9" s="1" t="s">
        <v>5</v>
      </c>
      <c r="C9" s="2" t="s">
        <v>1</v>
      </c>
      <c r="D9" s="35">
        <v>0</v>
      </c>
      <c r="E9" s="12"/>
      <c r="F9">
        <f t="shared" si="0"/>
        <v>0</v>
      </c>
      <c r="G9" s="19"/>
      <c r="H9" s="1" t="s">
        <v>5</v>
      </c>
      <c r="I9" s="2" t="s">
        <v>1</v>
      </c>
      <c r="J9" s="35">
        <v>0</v>
      </c>
      <c r="K9" s="12"/>
      <c r="L9">
        <f t="shared" si="1"/>
        <v>0</v>
      </c>
    </row>
    <row r="10" spans="1:12" ht="15.75" customHeight="1" thickBot="1">
      <c r="A10" s="19"/>
      <c r="B10" s="1" t="s">
        <v>6</v>
      </c>
      <c r="C10" s="2" t="s">
        <v>1</v>
      </c>
      <c r="D10" s="35">
        <v>0</v>
      </c>
      <c r="E10" s="12"/>
      <c r="F10">
        <f t="shared" si="0"/>
        <v>0</v>
      </c>
      <c r="G10" s="19"/>
      <c r="H10" s="22" t="s">
        <v>6</v>
      </c>
      <c r="I10" s="21" t="s">
        <v>1</v>
      </c>
      <c r="J10" s="35">
        <v>0</v>
      </c>
      <c r="K10" s="12"/>
      <c r="L10">
        <f t="shared" si="1"/>
        <v>0</v>
      </c>
    </row>
    <row r="11" spans="1:12" ht="15.75" customHeight="1" thickBot="1">
      <c r="A11" s="19"/>
      <c r="B11" s="1" t="s">
        <v>9</v>
      </c>
      <c r="C11" s="2" t="s">
        <v>20</v>
      </c>
      <c r="D11" s="35">
        <v>0</v>
      </c>
      <c r="E11" s="12"/>
      <c r="F11">
        <f>D11*0.2</f>
        <v>0</v>
      </c>
      <c r="G11" s="19"/>
      <c r="H11" s="1" t="s">
        <v>9</v>
      </c>
      <c r="I11" s="2" t="s">
        <v>10</v>
      </c>
      <c r="J11" s="35">
        <v>0</v>
      </c>
      <c r="K11" s="12"/>
      <c r="L11">
        <f>J11*0.1</f>
        <v>0</v>
      </c>
    </row>
    <row r="12" spans="1:12" ht="15.75" customHeight="1" thickBot="1">
      <c r="A12" s="19"/>
      <c r="B12" s="13" t="s">
        <v>12</v>
      </c>
      <c r="C12" s="5" t="s">
        <v>21</v>
      </c>
      <c r="D12" s="36">
        <v>0</v>
      </c>
      <c r="E12" s="14"/>
      <c r="F12">
        <f>D12*0.5</f>
        <v>0</v>
      </c>
      <c r="G12" s="19"/>
      <c r="H12" s="1" t="s">
        <v>11</v>
      </c>
      <c r="I12" s="2" t="s">
        <v>10</v>
      </c>
      <c r="J12" s="35">
        <v>0</v>
      </c>
      <c r="K12" s="12"/>
      <c r="L12">
        <f>J12*0.1</f>
        <v>0</v>
      </c>
    </row>
    <row r="13" spans="1:12" ht="15.75" customHeight="1" thickBot="1">
      <c r="E13" s="32" t="s">
        <v>23</v>
      </c>
      <c r="F13" s="31">
        <f>SUM(F5:F12)</f>
        <v>0</v>
      </c>
      <c r="G13" s="19"/>
      <c r="H13" s="1" t="s">
        <v>12</v>
      </c>
      <c r="I13" s="2" t="s">
        <v>22</v>
      </c>
      <c r="J13" s="35">
        <v>0</v>
      </c>
      <c r="K13" s="12"/>
      <c r="L13">
        <f>J13*0.4</f>
        <v>0</v>
      </c>
    </row>
    <row r="14" spans="1:12" ht="15.75" customHeight="1" thickBot="1">
      <c r="G14" s="19"/>
      <c r="H14" s="13" t="s">
        <v>14</v>
      </c>
      <c r="I14" s="5" t="s">
        <v>10</v>
      </c>
      <c r="J14" s="36">
        <v>0</v>
      </c>
      <c r="K14" s="14"/>
      <c r="L14">
        <f>J14*0.1</f>
        <v>0</v>
      </c>
    </row>
    <row r="15" spans="1:12" ht="15.75">
      <c r="G15" s="18"/>
      <c r="K15" s="32" t="s">
        <v>23</v>
      </c>
      <c r="L15" s="31">
        <f>SUM(L5:L14)</f>
        <v>0</v>
      </c>
    </row>
    <row r="16" spans="1:12" ht="15.75" thickBot="1"/>
    <row r="17" spans="2:12" ht="30.75" thickBot="1">
      <c r="B17" s="15" t="s">
        <v>15</v>
      </c>
      <c r="C17" s="16" t="s">
        <v>16</v>
      </c>
      <c r="D17" s="16" t="s">
        <v>17</v>
      </c>
      <c r="E17" s="17" t="s">
        <v>18</v>
      </c>
      <c r="H17" s="15" t="s">
        <v>15</v>
      </c>
      <c r="I17" s="16" t="s">
        <v>16</v>
      </c>
      <c r="J17" s="16" t="s">
        <v>17</v>
      </c>
      <c r="K17" s="17" t="s">
        <v>18</v>
      </c>
    </row>
    <row r="18" spans="2:12" ht="15.75" customHeight="1" thickBot="1">
      <c r="B18" s="3" t="s">
        <v>0</v>
      </c>
      <c r="C18" s="2" t="s">
        <v>1</v>
      </c>
      <c r="D18" s="35">
        <v>0</v>
      </c>
      <c r="E18" s="9">
        <v>0.25</v>
      </c>
      <c r="F18">
        <f>D18*0.05</f>
        <v>0</v>
      </c>
      <c r="H18" s="3" t="s">
        <v>0</v>
      </c>
      <c r="I18" s="2" t="s">
        <v>1</v>
      </c>
      <c r="J18" s="35">
        <v>0</v>
      </c>
      <c r="K18" s="9">
        <v>0.25</v>
      </c>
      <c r="L18">
        <f>J18*0.05</f>
        <v>0</v>
      </c>
    </row>
    <row r="19" spans="2:12" ht="15.75" customHeight="1" thickBot="1">
      <c r="B19" s="3" t="s">
        <v>2</v>
      </c>
      <c r="C19" s="2" t="s">
        <v>1</v>
      </c>
      <c r="D19" s="35">
        <v>0</v>
      </c>
      <c r="E19" s="10"/>
      <c r="F19">
        <f t="shared" ref="F19:F27" si="2">D19*0.05</f>
        <v>0</v>
      </c>
      <c r="H19" s="3" t="s">
        <v>2</v>
      </c>
      <c r="I19" s="2" t="s">
        <v>1</v>
      </c>
      <c r="J19" s="35">
        <v>0</v>
      </c>
      <c r="K19" s="10"/>
      <c r="L19">
        <f t="shared" ref="L19:L27" si="3">J19*0.05</f>
        <v>0</v>
      </c>
    </row>
    <row r="20" spans="2:12" ht="15.75" customHeight="1" thickBot="1">
      <c r="B20" s="20" t="s">
        <v>3</v>
      </c>
      <c r="C20" s="21" t="s">
        <v>1</v>
      </c>
      <c r="D20" s="35">
        <v>0</v>
      </c>
      <c r="E20" s="11" t="s">
        <v>19</v>
      </c>
      <c r="F20">
        <f t="shared" si="2"/>
        <v>0</v>
      </c>
      <c r="H20" s="3" t="s">
        <v>3</v>
      </c>
      <c r="I20" s="2" t="s">
        <v>1</v>
      </c>
      <c r="J20" s="35">
        <v>0</v>
      </c>
      <c r="K20" s="11" t="s">
        <v>19</v>
      </c>
      <c r="L20">
        <f t="shared" si="3"/>
        <v>0</v>
      </c>
    </row>
    <row r="21" spans="2:12" ht="19.5" customHeight="1" thickBot="1">
      <c r="B21" s="3" t="s">
        <v>4</v>
      </c>
      <c r="C21" s="2" t="s">
        <v>1</v>
      </c>
      <c r="D21" s="35">
        <v>0</v>
      </c>
      <c r="E21" s="12">
        <f>F30</f>
        <v>0</v>
      </c>
      <c r="F21">
        <f t="shared" si="2"/>
        <v>0</v>
      </c>
      <c r="H21" s="3" t="s">
        <v>4</v>
      </c>
      <c r="I21" s="2" t="s">
        <v>1</v>
      </c>
      <c r="J21" s="35">
        <v>0</v>
      </c>
      <c r="K21" s="12">
        <f>L30</f>
        <v>0</v>
      </c>
      <c r="L21">
        <f t="shared" si="3"/>
        <v>0</v>
      </c>
    </row>
    <row r="22" spans="2:12" ht="15.75" customHeight="1" thickBot="1">
      <c r="B22" s="3" t="s">
        <v>5</v>
      </c>
      <c r="C22" s="2" t="s">
        <v>1</v>
      </c>
      <c r="D22" s="35">
        <v>0</v>
      </c>
      <c r="E22" s="12"/>
      <c r="F22">
        <f t="shared" si="2"/>
        <v>0</v>
      </c>
      <c r="H22" s="3" t="s">
        <v>5</v>
      </c>
      <c r="I22" s="2" t="s">
        <v>1</v>
      </c>
      <c r="J22" s="35">
        <v>0</v>
      </c>
      <c r="K22" s="12"/>
      <c r="L22">
        <f t="shared" si="3"/>
        <v>0</v>
      </c>
    </row>
    <row r="23" spans="2:12" ht="15.75" customHeight="1" thickBot="1">
      <c r="B23" s="3" t="s">
        <v>6</v>
      </c>
      <c r="C23" s="2" t="s">
        <v>1</v>
      </c>
      <c r="D23" s="35">
        <v>0</v>
      </c>
      <c r="E23" s="12"/>
      <c r="F23">
        <f t="shared" si="2"/>
        <v>0</v>
      </c>
      <c r="H23" s="3" t="s">
        <v>6</v>
      </c>
      <c r="I23" s="2" t="s">
        <v>1</v>
      </c>
      <c r="J23" s="35">
        <v>0</v>
      </c>
      <c r="K23" s="12"/>
      <c r="L23">
        <f t="shared" si="3"/>
        <v>0</v>
      </c>
    </row>
    <row r="24" spans="2:12" ht="15.75" customHeight="1" thickBot="1">
      <c r="B24" s="3" t="s">
        <v>7</v>
      </c>
      <c r="C24" s="2" t="s">
        <v>1</v>
      </c>
      <c r="D24" s="35">
        <v>0</v>
      </c>
      <c r="E24" s="12"/>
      <c r="F24">
        <f t="shared" si="2"/>
        <v>0</v>
      </c>
      <c r="H24" s="3" t="s">
        <v>7</v>
      </c>
      <c r="I24" s="2" t="s">
        <v>1</v>
      </c>
      <c r="J24" s="35">
        <v>0</v>
      </c>
      <c r="K24" s="12"/>
      <c r="L24">
        <f t="shared" si="3"/>
        <v>0</v>
      </c>
    </row>
    <row r="25" spans="2:12" ht="15.75" customHeight="1" thickBot="1">
      <c r="B25" s="3" t="s">
        <v>8</v>
      </c>
      <c r="C25" s="2" t="s">
        <v>1</v>
      </c>
      <c r="D25" s="35">
        <v>0</v>
      </c>
      <c r="E25" s="12"/>
      <c r="F25">
        <f t="shared" si="2"/>
        <v>0</v>
      </c>
      <c r="H25" s="3" t="s">
        <v>8</v>
      </c>
      <c r="I25" s="2" t="s">
        <v>1</v>
      </c>
      <c r="J25" s="35">
        <v>0</v>
      </c>
      <c r="K25" s="12"/>
      <c r="L25">
        <f t="shared" si="3"/>
        <v>0</v>
      </c>
    </row>
    <row r="26" spans="2:12" ht="15.75" customHeight="1" thickBot="1">
      <c r="B26" s="3" t="s">
        <v>9</v>
      </c>
      <c r="C26" s="2" t="s">
        <v>10</v>
      </c>
      <c r="D26" s="35">
        <v>0</v>
      </c>
      <c r="E26" s="12"/>
      <c r="F26">
        <f>D26*0.1</f>
        <v>0</v>
      </c>
      <c r="H26" s="20" t="s">
        <v>9</v>
      </c>
      <c r="I26" s="21" t="s">
        <v>10</v>
      </c>
      <c r="J26" s="35">
        <v>0</v>
      </c>
      <c r="K26" s="12"/>
      <c r="L26">
        <f>J26*0.1</f>
        <v>0</v>
      </c>
    </row>
    <row r="27" spans="2:12" ht="15.75" customHeight="1" thickBot="1">
      <c r="B27" s="3" t="s">
        <v>11</v>
      </c>
      <c r="C27" s="2" t="s">
        <v>1</v>
      </c>
      <c r="D27" s="35">
        <v>0</v>
      </c>
      <c r="E27" s="12"/>
      <c r="F27">
        <f t="shared" si="2"/>
        <v>0</v>
      </c>
      <c r="H27" s="3" t="s">
        <v>11</v>
      </c>
      <c r="I27" s="2" t="s">
        <v>1</v>
      </c>
      <c r="J27" s="35">
        <v>0</v>
      </c>
      <c r="K27" s="12"/>
      <c r="L27">
        <f t="shared" si="3"/>
        <v>0</v>
      </c>
    </row>
    <row r="28" spans="2:12" ht="15.75" customHeight="1" thickBot="1">
      <c r="B28" s="3" t="s">
        <v>12</v>
      </c>
      <c r="C28" s="2" t="s">
        <v>13</v>
      </c>
      <c r="D28" s="35">
        <v>0</v>
      </c>
      <c r="E28" s="12"/>
      <c r="F28">
        <f>D28*0.35</f>
        <v>0</v>
      </c>
      <c r="H28" s="3" t="s">
        <v>12</v>
      </c>
      <c r="I28" s="2" t="s">
        <v>13</v>
      </c>
      <c r="J28" s="35">
        <v>0</v>
      </c>
      <c r="K28" s="12"/>
      <c r="L28">
        <f>J28*0.35</f>
        <v>0</v>
      </c>
    </row>
    <row r="29" spans="2:12" ht="15.75" customHeight="1" thickBot="1">
      <c r="B29" s="4" t="s">
        <v>14</v>
      </c>
      <c r="C29" s="5" t="s">
        <v>10</v>
      </c>
      <c r="D29" s="36">
        <v>0</v>
      </c>
      <c r="E29" s="14"/>
      <c r="F29">
        <f>D29*0.1</f>
        <v>0</v>
      </c>
      <c r="H29" s="4" t="s">
        <v>14</v>
      </c>
      <c r="I29" s="5" t="s">
        <v>10</v>
      </c>
      <c r="J29" s="36">
        <v>0</v>
      </c>
      <c r="K29" s="14"/>
      <c r="L29">
        <f>J29*0.1</f>
        <v>0</v>
      </c>
    </row>
    <row r="30" spans="2:12" ht="15.75">
      <c r="E30" s="32" t="s">
        <v>23</v>
      </c>
      <c r="F30" s="31">
        <f>SUM(F18:F29)</f>
        <v>0</v>
      </c>
      <c r="K30" s="32" t="s">
        <v>23</v>
      </c>
      <c r="L30" s="31">
        <f>SUM(L18:L29)</f>
        <v>0</v>
      </c>
    </row>
  </sheetData>
  <sheetProtection password="D633" sheet="1" objects="1" scenarios="1"/>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dimension ref="C3:I10"/>
  <sheetViews>
    <sheetView workbookViewId="0">
      <selection activeCell="D11" sqref="D11"/>
    </sheetView>
  </sheetViews>
  <sheetFormatPr defaultRowHeight="15"/>
  <cols>
    <col min="3" max="3" width="15.42578125" customWidth="1"/>
    <col min="6" max="7" width="10.85546875" customWidth="1"/>
    <col min="8" max="8" width="6.85546875" customWidth="1"/>
    <col min="9" max="9" width="11.28515625" customWidth="1"/>
  </cols>
  <sheetData>
    <row r="3" spans="3:9" ht="15.75">
      <c r="C3" s="38" t="s">
        <v>24</v>
      </c>
      <c r="D3" s="37">
        <f>'1.1 - Elat Sınavları'!E8</f>
        <v>0</v>
      </c>
      <c r="F3" s="30" t="s">
        <v>29</v>
      </c>
      <c r="G3" s="30" t="s">
        <v>30</v>
      </c>
      <c r="H3" s="62" t="s">
        <v>32</v>
      </c>
      <c r="I3" s="30" t="s">
        <v>33</v>
      </c>
    </row>
    <row r="4" spans="3:9" ht="15.75">
      <c r="C4" s="38" t="s">
        <v>25</v>
      </c>
      <c r="D4" s="37">
        <f>'1.1 - Elat Sınavları'!K8</f>
        <v>0</v>
      </c>
      <c r="F4" s="37">
        <f>D7*0.7</f>
        <v>0</v>
      </c>
      <c r="G4" s="37">
        <f>(D9*1.6)*0.3</f>
        <v>0</v>
      </c>
      <c r="H4" s="63"/>
      <c r="I4" s="37">
        <f>D10*0.15</f>
        <v>0</v>
      </c>
    </row>
    <row r="5" spans="3:9" ht="15.75">
      <c r="C5" s="38" t="s">
        <v>26</v>
      </c>
      <c r="D5" s="37">
        <f>'1.1 - Elat Sınavları'!E21</f>
        <v>0</v>
      </c>
    </row>
    <row r="6" spans="3:9" ht="15.75">
      <c r="C6" s="38" t="s">
        <v>27</v>
      </c>
      <c r="D6" s="37">
        <f>'1.1 - Elat Sınavları'!K21</f>
        <v>0</v>
      </c>
    </row>
    <row r="7" spans="3:9" ht="15.75">
      <c r="C7" s="38" t="s">
        <v>28</v>
      </c>
      <c r="D7" s="37">
        <f>SUM(D3:D6)/4</f>
        <v>0</v>
      </c>
      <c r="F7" s="53" t="s">
        <v>31</v>
      </c>
      <c r="G7" s="54"/>
      <c r="H7" s="55"/>
    </row>
    <row r="8" spans="3:9" ht="15" customHeight="1">
      <c r="C8" s="28"/>
      <c r="D8" s="29"/>
      <c r="F8" s="56">
        <f>F4+G4+I4</f>
        <v>0</v>
      </c>
      <c r="G8" s="57"/>
      <c r="H8" s="58"/>
    </row>
    <row r="9" spans="3:9" ht="17.25" customHeight="1">
      <c r="C9" s="39" t="s">
        <v>35</v>
      </c>
      <c r="D9" s="40">
        <v>0</v>
      </c>
      <c r="F9" s="59"/>
      <c r="G9" s="60"/>
      <c r="H9" s="61"/>
    </row>
    <row r="10" spans="3:9">
      <c r="C10" s="41" t="s">
        <v>34</v>
      </c>
      <c r="D10" s="40">
        <v>0</v>
      </c>
    </row>
  </sheetData>
  <sheetProtection password="D633" sheet="1" objects="1" scenarios="1"/>
  <mergeCells count="3">
    <mergeCell ref="F7:H7"/>
    <mergeCell ref="F8:H9"/>
    <mergeCell ref="H3:H4"/>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dimension ref="C3:I10"/>
  <sheetViews>
    <sheetView workbookViewId="0">
      <selection activeCell="D6" sqref="D6"/>
    </sheetView>
  </sheetViews>
  <sheetFormatPr defaultRowHeight="15"/>
  <cols>
    <col min="3" max="3" width="15.42578125" customWidth="1"/>
    <col min="6" max="7" width="10.85546875" customWidth="1"/>
    <col min="8" max="8" width="6.85546875" customWidth="1"/>
    <col min="9" max="9" width="11.28515625" customWidth="1"/>
  </cols>
  <sheetData>
    <row r="3" spans="3:9">
      <c r="C3" s="38" t="s">
        <v>24</v>
      </c>
      <c r="D3" s="44">
        <v>0</v>
      </c>
      <c r="F3" s="30" t="s">
        <v>29</v>
      </c>
      <c r="G3" s="30" t="s">
        <v>30</v>
      </c>
      <c r="H3" s="62" t="s">
        <v>32</v>
      </c>
      <c r="I3" s="30" t="s">
        <v>33</v>
      </c>
    </row>
    <row r="4" spans="3:9" ht="15.75">
      <c r="C4" s="38" t="s">
        <v>25</v>
      </c>
      <c r="D4" s="44">
        <v>0</v>
      </c>
      <c r="F4" s="37">
        <f>D7*0.7</f>
        <v>0</v>
      </c>
      <c r="G4" s="37">
        <f>(D9*1.6)*0.3</f>
        <v>0</v>
      </c>
      <c r="H4" s="63"/>
      <c r="I4" s="37">
        <f>D10*0.15</f>
        <v>0</v>
      </c>
    </row>
    <row r="5" spans="3:9">
      <c r="C5" s="38" t="s">
        <v>26</v>
      </c>
      <c r="D5" s="44">
        <v>0</v>
      </c>
    </row>
    <row r="6" spans="3:9">
      <c r="C6" s="38" t="s">
        <v>27</v>
      </c>
      <c r="D6" s="44">
        <v>0</v>
      </c>
    </row>
    <row r="7" spans="3:9" ht="15.75">
      <c r="C7" s="38" t="s">
        <v>28</v>
      </c>
      <c r="D7" s="45">
        <f>SUM(D3:D6)/4</f>
        <v>0</v>
      </c>
      <c r="F7" s="53" t="s">
        <v>31</v>
      </c>
      <c r="G7" s="54"/>
      <c r="H7" s="55"/>
    </row>
    <row r="8" spans="3:9" ht="15" customHeight="1">
      <c r="C8" s="28"/>
      <c r="D8" s="29"/>
      <c r="F8" s="56">
        <f>F4+G4+I4</f>
        <v>0</v>
      </c>
      <c r="G8" s="57"/>
      <c r="H8" s="58"/>
    </row>
    <row r="9" spans="3:9" ht="17.25" customHeight="1">
      <c r="C9" s="39" t="s">
        <v>35</v>
      </c>
      <c r="D9" s="40">
        <v>0</v>
      </c>
      <c r="F9" s="59"/>
      <c r="G9" s="60"/>
      <c r="H9" s="61"/>
    </row>
    <row r="10" spans="3:9">
      <c r="C10" s="41" t="s">
        <v>34</v>
      </c>
      <c r="D10" s="40">
        <v>0</v>
      </c>
    </row>
  </sheetData>
  <sheetProtection password="D633" sheet="1" objects="1" scenarios="1"/>
  <mergeCells count="3">
    <mergeCell ref="H3:H4"/>
    <mergeCell ref="F7:H7"/>
    <mergeCell ref="F8:H9"/>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Açıklama</vt:lpstr>
      <vt:lpstr>1.1 - Elat Sınavları</vt:lpstr>
      <vt:lpstr>1.2 - Yıl Sonu Genel Ort.</vt:lpstr>
      <vt:lpstr>2 - Pratik Hesaplama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2014-01-07T09:52:47Z</dcterms:modified>
</cp:coreProperties>
</file>